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75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9" i="1"/>
  <c r="L9" i="1"/>
  <c r="L7" i="1"/>
  <c r="B7" i="1"/>
  <c r="B6" i="1"/>
  <c r="C7" i="1"/>
  <c r="C6" i="1"/>
  <c r="H17" i="1"/>
  <c r="G17" i="1"/>
  <c r="E6" i="1"/>
  <c r="E7" i="1"/>
  <c r="E9" i="1"/>
  <c r="E8" i="1"/>
  <c r="E18" i="1"/>
  <c r="D6" i="1"/>
  <c r="D7" i="1"/>
  <c r="D9" i="1"/>
  <c r="D8" i="1"/>
  <c r="D17" i="1"/>
  <c r="D10" i="1"/>
  <c r="E10" i="1"/>
  <c r="D11" i="1"/>
  <c r="E11" i="1"/>
  <c r="D12" i="1"/>
  <c r="E12" i="1"/>
  <c r="D13" i="1"/>
  <c r="E13" i="1"/>
  <c r="D14" i="1"/>
  <c r="E14" i="1"/>
  <c r="D15" i="1"/>
  <c r="E15" i="1"/>
  <c r="C15" i="1"/>
</calcChain>
</file>

<file path=xl/sharedStrings.xml><?xml version="1.0" encoding="utf-8"?>
<sst xmlns="http://schemas.openxmlformats.org/spreadsheetml/2006/main" count="22" uniqueCount="22">
  <si>
    <t>Coté G    e=18</t>
  </si>
  <si>
    <t>Coté D   e=18</t>
  </si>
  <si>
    <t>Surface</t>
  </si>
  <si>
    <t>larg (mm)</t>
  </si>
  <si>
    <t>long (mm)</t>
  </si>
  <si>
    <t>Ciconf en m</t>
  </si>
  <si>
    <t>Cloison 1</t>
  </si>
  <si>
    <t>Cloison 2</t>
  </si>
  <si>
    <t>Cloison 3</t>
  </si>
  <si>
    <t>Ecran hp</t>
  </si>
  <si>
    <t xml:space="preserve">Total </t>
  </si>
  <si>
    <t>Découpe</t>
  </si>
  <si>
    <t>superficie</t>
  </si>
  <si>
    <t>nb de lamello</t>
  </si>
  <si>
    <t>Avant  e=18</t>
  </si>
  <si>
    <t>Ar   e=18</t>
  </si>
  <si>
    <t>Dessus   e=18</t>
  </si>
  <si>
    <t>Dessous  e=18</t>
  </si>
  <si>
    <t>Trous lamello</t>
  </si>
  <si>
    <t>E=18</t>
  </si>
  <si>
    <t>Surface event (h =50)</t>
  </si>
  <si>
    <t>Hauteur (h) évent recalculée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</si>
</sst>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8"/>
  <sheetViews>
    <sheetView tabSelected="1" workbookViewId="0">
      <selection activeCell="C9" sqref="C9"/>
    </sheetView>
  </sheetViews>
  <sheetFormatPr baseColWidth="10" defaultRowHeight="15" x14ac:dyDescent="0"/>
  <cols>
    <col min="1" max="1" width="18.5" customWidth="1"/>
    <col min="11" max="11" width="24" customWidth="1"/>
  </cols>
  <sheetData>
    <row r="3" spans="1:12">
      <c r="A3" t="s">
        <v>19</v>
      </c>
    </row>
    <row r="5" spans="1:12">
      <c r="B5" t="s">
        <v>3</v>
      </c>
      <c r="C5" t="s">
        <v>4</v>
      </c>
      <c r="D5" t="s">
        <v>5</v>
      </c>
      <c r="E5" t="s">
        <v>2</v>
      </c>
      <c r="G5" t="s">
        <v>13</v>
      </c>
      <c r="H5" t="s">
        <v>18</v>
      </c>
    </row>
    <row r="6" spans="1:12">
      <c r="A6" t="s">
        <v>1</v>
      </c>
      <c r="B6">
        <f>245+36</f>
        <v>281</v>
      </c>
      <c r="C6">
        <f>36+(72)+(80+65+113+125)</f>
        <v>491</v>
      </c>
      <c r="D6">
        <f>2*(B6+C6)/1000</f>
        <v>1.544</v>
      </c>
      <c r="E6">
        <f>B6*C6/1000000</f>
        <v>0.13797100000000001</v>
      </c>
      <c r="H6">
        <v>6</v>
      </c>
    </row>
    <row r="7" spans="1:12">
      <c r="A7" t="s">
        <v>0</v>
      </c>
      <c r="B7">
        <f>245+36</f>
        <v>281</v>
      </c>
      <c r="C7">
        <f>36+(72)+(80+65+113+125)</f>
        <v>491</v>
      </c>
      <c r="D7">
        <f t="shared" ref="D7:D15" si="0">2*(B7+C7)/1000</f>
        <v>1.544</v>
      </c>
      <c r="E7">
        <f t="shared" ref="E7:E15" si="1">B7*C7/1000000</f>
        <v>0.13797100000000001</v>
      </c>
      <c r="H7">
        <v>6</v>
      </c>
      <c r="K7" t="s">
        <v>20</v>
      </c>
      <c r="L7">
        <f>50*125</f>
        <v>6250</v>
      </c>
    </row>
    <row r="8" spans="1:12">
      <c r="A8" t="s">
        <v>14</v>
      </c>
      <c r="B8">
        <v>145</v>
      </c>
      <c r="C8">
        <f>(72)+(80+65+113+125)</f>
        <v>455</v>
      </c>
      <c r="D8">
        <f t="shared" si="0"/>
        <v>1.2</v>
      </c>
      <c r="E8">
        <f t="shared" si="1"/>
        <v>6.5975000000000006E-2</v>
      </c>
      <c r="G8">
        <v>4</v>
      </c>
      <c r="H8">
        <v>6</v>
      </c>
    </row>
    <row r="9" spans="1:12">
      <c r="A9" t="s">
        <v>15</v>
      </c>
      <c r="B9">
        <v>145</v>
      </c>
      <c r="C9">
        <f>(72)+(80+65+113+125)-43</f>
        <v>412</v>
      </c>
      <c r="D9">
        <f t="shared" si="0"/>
        <v>1.1140000000000001</v>
      </c>
      <c r="E9">
        <f t="shared" si="1"/>
        <v>5.9740000000000001E-2</v>
      </c>
      <c r="G9">
        <v>4</v>
      </c>
      <c r="H9">
        <v>6</v>
      </c>
      <c r="K9" t="s">
        <v>21</v>
      </c>
      <c r="L9">
        <f>L7/145</f>
        <v>43.103448275862071</v>
      </c>
    </row>
    <row r="10" spans="1:12">
      <c r="A10" t="s">
        <v>16</v>
      </c>
      <c r="B10">
        <v>145</v>
      </c>
      <c r="C10">
        <v>245</v>
      </c>
      <c r="D10">
        <f t="shared" si="0"/>
        <v>0.78</v>
      </c>
      <c r="E10">
        <f t="shared" si="1"/>
        <v>3.5525000000000001E-2</v>
      </c>
      <c r="G10">
        <v>4</v>
      </c>
      <c r="H10">
        <v>4</v>
      </c>
    </row>
    <row r="11" spans="1:12">
      <c r="A11" t="s">
        <v>17</v>
      </c>
      <c r="B11">
        <v>145</v>
      </c>
      <c r="C11">
        <v>245</v>
      </c>
      <c r="D11">
        <f t="shared" si="0"/>
        <v>0.78</v>
      </c>
      <c r="E11">
        <f t="shared" si="1"/>
        <v>3.5525000000000001E-2</v>
      </c>
      <c r="G11">
        <v>4</v>
      </c>
      <c r="H11">
        <v>4</v>
      </c>
    </row>
    <row r="12" spans="1:12">
      <c r="A12" t="s">
        <v>6</v>
      </c>
      <c r="B12">
        <v>145</v>
      </c>
      <c r="C12">
        <v>205</v>
      </c>
      <c r="D12">
        <f t="shared" si="0"/>
        <v>0.7</v>
      </c>
      <c r="E12">
        <f t="shared" si="1"/>
        <v>2.9725000000000001E-2</v>
      </c>
    </row>
    <row r="13" spans="1:12">
      <c r="A13" t="s">
        <v>7</v>
      </c>
      <c r="B13">
        <v>145</v>
      </c>
      <c r="C13">
        <v>205</v>
      </c>
      <c r="D13">
        <f t="shared" si="0"/>
        <v>0.7</v>
      </c>
      <c r="E13">
        <f t="shared" si="1"/>
        <v>2.9725000000000001E-2</v>
      </c>
    </row>
    <row r="14" spans="1:12">
      <c r="A14" t="s">
        <v>8</v>
      </c>
      <c r="B14">
        <v>145</v>
      </c>
      <c r="C14">
        <v>205</v>
      </c>
      <c r="D14">
        <f t="shared" si="0"/>
        <v>0.7</v>
      </c>
      <c r="E14">
        <f t="shared" si="1"/>
        <v>2.9725000000000001E-2</v>
      </c>
    </row>
    <row r="15" spans="1:12">
      <c r="A15" t="s">
        <v>9</v>
      </c>
      <c r="B15">
        <v>145</v>
      </c>
      <c r="C15">
        <f>SQRT((73*73)+(205*205))</f>
        <v>217.60974242896387</v>
      </c>
      <c r="D15">
        <f t="shared" si="0"/>
        <v>0.72521948485792764</v>
      </c>
      <c r="E15">
        <f t="shared" si="1"/>
        <v>3.1553412652199762E-2</v>
      </c>
    </row>
    <row r="17" spans="1:8">
      <c r="A17" t="s">
        <v>10</v>
      </c>
      <c r="C17" t="s">
        <v>11</v>
      </c>
      <c r="D17">
        <f>SUM(D6:D16)</f>
        <v>9.7872194848579266</v>
      </c>
      <c r="G17">
        <f>SUM(G8:G16)</f>
        <v>16</v>
      </c>
      <c r="H17">
        <f>SUM(H6:H16)</f>
        <v>32</v>
      </c>
    </row>
    <row r="18" spans="1:8">
      <c r="D18" t="s">
        <v>12</v>
      </c>
      <c r="E18">
        <f>SUM(E6:E17)</f>
        <v>0.5934354126521999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 LAURENT</dc:creator>
  <cp:lastModifiedBy>Pierre  LAURENT</cp:lastModifiedBy>
  <dcterms:created xsi:type="dcterms:W3CDTF">2017-03-21T15:11:51Z</dcterms:created>
  <dcterms:modified xsi:type="dcterms:W3CDTF">2017-03-27T15:28:23Z</dcterms:modified>
</cp:coreProperties>
</file>